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крытие информации 2012" sheetId="4" r:id="rId1"/>
    <sheet name="Раскрытие информации 2013" sheetId="1" r:id="rId2"/>
  </sheets>
  <definedNames>
    <definedName name="_xlnm.Print_Area" localSheetId="0">'Раскрытие информации 2012'!$A$1:$K$71</definedName>
    <definedName name="_xlnm.Print_Area" localSheetId="1">'Раскрытие информации 2013'!$A$1:$K$47</definedName>
  </definedNames>
  <calcPr calcId="145621"/>
</workbook>
</file>

<file path=xl/calcChain.xml><?xml version="1.0" encoding="utf-8"?>
<calcChain xmlns="http://schemas.openxmlformats.org/spreadsheetml/2006/main">
  <c r="J71" i="4" l="1"/>
  <c r="J64" i="4"/>
  <c r="J49" i="4"/>
  <c r="J42" i="4"/>
  <c r="J20" i="4"/>
  <c r="L45" i="1" l="1"/>
  <c r="J41" i="1"/>
  <c r="L42" i="1" s="1"/>
  <c r="J47" i="1"/>
  <c r="J46" i="1"/>
  <c r="L33" i="1"/>
  <c r="L21" i="1"/>
  <c r="L24" i="1" s="1"/>
  <c r="J20" i="1"/>
  <c r="J26" i="1"/>
  <c r="J25" i="1"/>
  <c r="L16" i="1"/>
</calcChain>
</file>

<file path=xl/sharedStrings.xml><?xml version="1.0" encoding="utf-8"?>
<sst xmlns="http://schemas.openxmlformats.org/spreadsheetml/2006/main" count="229" uniqueCount="41">
  <si>
    <t>Во исполнение Постановления Правительства РФ от 30 декабря 2009г. № 1140.</t>
  </si>
  <si>
    <t>Информация в  сфере производства тепловой энергии по  котельной ОАО «ВНИИХТ» на 2012 год.</t>
  </si>
  <si>
    <r>
      <t xml:space="preserve">           Тепловую энергию вырабатывают в котельной ОАО «ВНИИХТ», работающей на газовом топливе. Котельная введена в эксплуатацию в 1953 году с паровыми котлами ДКВ, в 1963 году было проведено расширение котельной с установкой двух водогрейных котлов ПТВМ-50. Система теплоснабжения и горячего водоснабжения – </t>
    </r>
    <r>
      <rPr>
        <b/>
        <i/>
        <sz val="14"/>
        <color theme="1"/>
        <rFont val="Times New Roman"/>
        <family val="1"/>
        <charset val="204"/>
      </rPr>
      <t>открытая</t>
    </r>
    <r>
      <rPr>
        <sz val="14"/>
        <color theme="1"/>
        <rFont val="Times New Roman"/>
        <family val="1"/>
        <charset val="204"/>
      </rPr>
      <t>.</t>
    </r>
  </si>
  <si>
    <t>Таблица 1</t>
  </si>
  <si>
    <t>№ п/п</t>
  </si>
  <si>
    <t>Величина</t>
  </si>
  <si>
    <t>Гкал</t>
  </si>
  <si>
    <t>Руб.</t>
  </si>
  <si>
    <t>Руб./Гкал</t>
  </si>
  <si>
    <t>Ед. измерения</t>
  </si>
  <si>
    <t>Статьи расходов</t>
  </si>
  <si>
    <t>Отпуск в тепловую сеть</t>
  </si>
  <si>
    <t>Потери в тепловых сетях</t>
  </si>
  <si>
    <t>Полезный отпуск</t>
  </si>
  <si>
    <t xml:space="preserve">Передано на сторону </t>
  </si>
  <si>
    <t>Газ</t>
  </si>
  <si>
    <t>Электроэнергия</t>
  </si>
  <si>
    <t>Вода: водоснабжение и водоотведение</t>
  </si>
  <si>
    <t>Материалы</t>
  </si>
  <si>
    <t>ФОТ</t>
  </si>
  <si>
    <t>Отчисления от ФОТ</t>
  </si>
  <si>
    <t>Амортизация</t>
  </si>
  <si>
    <t>Прочие затраты</t>
  </si>
  <si>
    <t>Услуги производственного характера (текущий ремонт)</t>
  </si>
  <si>
    <t>Себестоимость</t>
  </si>
  <si>
    <t>Тариф</t>
  </si>
  <si>
    <t>Капитальный ремонт</t>
  </si>
  <si>
    <t>Таблица 2</t>
  </si>
  <si>
    <t>Недополученный по независящим причинам доход</t>
  </si>
  <si>
    <t>Избыток средств, полученный в предыдущем периоде регулирования</t>
  </si>
  <si>
    <t>-</t>
  </si>
  <si>
    <t>Необходимая валовая выручка</t>
  </si>
  <si>
    <t>Таблица 3</t>
  </si>
  <si>
    <t>Калькуляция расходов на производство тепловой энергии ОАО «ВНИИХТ» на 2012 год. Тариф действует с 01.09.2012г. по 31.12.2012г.</t>
  </si>
  <si>
    <t>Калькуляция расходов на производство тепловой энергии ОАО «ВНИИХТ» на 2012 год. Тариф действует с 01.01.2012г. по 30.06.2012г.</t>
  </si>
  <si>
    <t>Калькуляция расходов на производство тепловой энергии ОАО «ВНИИХТ» на 2012 год. Тариф действует с 01.07.2012г. по 31.08.2012г.</t>
  </si>
  <si>
    <t xml:space="preserve">         Тарифы на производство тепловой энергии в котельной ОАО «ВНИИХТ» установлены Постановлением Региональной энергетической комиссии г. Москвы №123 от 30 ноября 2011 года « Об установлении тарифа на тепловую энергию для потребителей ОАО «Ведущий научно-исследовательский институт химической технологии». Постановление вступило в действие с 1 января 2012г. и действует не менее 1 года. Калькуляции расходов на производство тепловой энергии в котельной ОАО «ВНИИХТ» и тарифы приведены в таблицах.</t>
  </si>
  <si>
    <t>Информация в  сфере производства тепловой энергии по  котельной ОАО «ВНИИХТ» на 2013 год.</t>
  </si>
  <si>
    <t xml:space="preserve">         Тарифы на производство тепловой энергии в котельной ОАО «ВНИИХТ» установлены Постановлением Региональной энергетической комиссии г. Москвы №297 от 30 ноября 2012 года « Об установлении тарифа на тепловую энергию для потребителей ОАО «Ведущий научно-исследовательский институт химической технологии». Постановление вступило в действие с 1 января 2013г. и действует не менее 1 года. Калькуляции расходов на производство тепловой энергии в котельной ОАО «ВНИИХТ» и тарифы приведены в таблицах.</t>
  </si>
  <si>
    <t>Калькуляция расходов на производство тепловой энергии ОАО «ВНИИХТ» на 2013год. Тариф действует с 01.01.2013г. по 30.06.2013г.</t>
  </si>
  <si>
    <t>Калькуляция расходов на производство тепловой энергии ОАО «ВНИИХТ» на 2013 год. Тариф действует с 01.07.2013г. по 31.12.2013г.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</si>
</sst>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justify" vertical="justify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0" fillId="0" borderId="0" xfId="0" applyBorder="1"/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 horizontal="justify" vertical="distributed" wrapText="1"/>
    </xf>
    <xf numFmtId="0" fontId="4" fillId="0" borderId="3" xfId="0" applyFont="1" applyBorder="1" applyAlignment="1">
      <alignment horizontal="justify" vertical="distributed" wrapText="1"/>
    </xf>
    <xf numFmtId="0" fontId="4" fillId="0" borderId="4" xfId="0" applyFont="1" applyBorder="1" applyAlignment="1">
      <alignment horizontal="justify" vertical="distributed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8" xfId="0" applyNumberFormat="1" applyFont="1" applyBorder="1" applyAlignment="1">
      <alignment horizontal="left" vertical="center" wrapText="1"/>
    </xf>
    <xf numFmtId="2" fontId="4" fillId="0" borderId="9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top" wrapText="1"/>
    </xf>
    <xf numFmtId="2" fontId="4" fillId="0" borderId="6" xfId="0" applyNumberFormat="1" applyFont="1" applyBorder="1" applyAlignment="1">
      <alignment horizontal="left" vertical="top" wrapText="1"/>
    </xf>
    <xf numFmtId="0" fontId="4" fillId="0" borderId="8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72"/>
  <sheetViews>
    <sheetView tabSelected="1" view="pageBreakPreview" topLeftCell="C1" zoomScaleNormal="100" zoomScaleSheetLayoutView="100" workbookViewId="0">
      <selection activeCell="L24" sqref="L24"/>
    </sheetView>
  </sheetViews>
  <sheetFormatPr defaultRowHeight="15" x14ac:dyDescent="0.25"/>
  <cols>
    <col min="9" max="9" width="9.7109375" customWidth="1"/>
    <col min="10" max="10" width="8.85546875" customWidth="1"/>
    <col min="11" max="11" width="11" customWidth="1"/>
    <col min="12" max="12" width="14.28515625" customWidth="1"/>
  </cols>
  <sheetData>
    <row r="1" spans="3:11" ht="23.45" customHeight="1" x14ac:dyDescent="0.25">
      <c r="C1" s="38" t="s">
        <v>0</v>
      </c>
      <c r="D1" s="38"/>
      <c r="E1" s="38"/>
      <c r="F1" s="38"/>
      <c r="G1" s="38"/>
      <c r="H1" s="38"/>
      <c r="I1" s="38"/>
      <c r="J1" s="38"/>
      <c r="K1" s="38"/>
    </row>
    <row r="2" spans="3:11" ht="45" customHeight="1" x14ac:dyDescent="0.25">
      <c r="C2" s="23" t="s">
        <v>1</v>
      </c>
      <c r="D2" s="23"/>
      <c r="E2" s="23"/>
      <c r="F2" s="23"/>
      <c r="G2" s="23"/>
      <c r="H2" s="23"/>
      <c r="I2" s="23"/>
      <c r="J2" s="23"/>
      <c r="K2" s="23"/>
    </row>
    <row r="3" spans="3:11" ht="94.9" customHeight="1" x14ac:dyDescent="0.25">
      <c r="C3" s="14" t="s">
        <v>2</v>
      </c>
      <c r="D3" s="14"/>
      <c r="E3" s="14"/>
      <c r="F3" s="14"/>
      <c r="G3" s="14"/>
      <c r="H3" s="14"/>
      <c r="I3" s="14"/>
      <c r="J3" s="14"/>
      <c r="K3" s="14"/>
    </row>
    <row r="4" spans="3:11" ht="150" customHeight="1" x14ac:dyDescent="0.25">
      <c r="C4" s="14" t="s">
        <v>36</v>
      </c>
      <c r="D4" s="14"/>
      <c r="E4" s="14"/>
      <c r="F4" s="14"/>
      <c r="G4" s="14"/>
      <c r="H4" s="14"/>
      <c r="I4" s="14"/>
      <c r="J4" s="14"/>
      <c r="K4" s="14"/>
    </row>
    <row r="5" spans="3:11" ht="17.45" customHeight="1" x14ac:dyDescent="0.25">
      <c r="C5" s="13"/>
      <c r="D5" s="13"/>
      <c r="E5" s="13"/>
      <c r="F5" s="13"/>
      <c r="G5" s="13"/>
      <c r="H5" s="13"/>
      <c r="I5" s="13"/>
      <c r="J5" s="13"/>
      <c r="K5" s="13"/>
    </row>
    <row r="6" spans="3:11" ht="16.5" thickBot="1" x14ac:dyDescent="0.3">
      <c r="C6" s="6"/>
      <c r="D6" s="6"/>
      <c r="E6" s="6"/>
      <c r="F6" s="6"/>
      <c r="G6" s="6"/>
      <c r="H6" s="6"/>
      <c r="I6" s="6"/>
      <c r="J6" s="15" t="s">
        <v>3</v>
      </c>
      <c r="K6" s="15"/>
    </row>
    <row r="7" spans="3:11" ht="35.450000000000003" customHeight="1" x14ac:dyDescent="0.25">
      <c r="C7" s="16" t="s">
        <v>34</v>
      </c>
      <c r="D7" s="17"/>
      <c r="E7" s="17"/>
      <c r="F7" s="17"/>
      <c r="G7" s="17"/>
      <c r="H7" s="17"/>
      <c r="I7" s="17"/>
      <c r="J7" s="17"/>
      <c r="K7" s="18"/>
    </row>
    <row r="8" spans="3:11" ht="36" customHeight="1" x14ac:dyDescent="0.25">
      <c r="C8" s="7" t="s">
        <v>4</v>
      </c>
      <c r="D8" s="19" t="s">
        <v>10</v>
      </c>
      <c r="E8" s="19"/>
      <c r="F8" s="19"/>
      <c r="G8" s="19"/>
      <c r="H8" s="19"/>
      <c r="I8" s="2" t="s">
        <v>9</v>
      </c>
      <c r="J8" s="19" t="s">
        <v>5</v>
      </c>
      <c r="K8" s="20"/>
    </row>
    <row r="9" spans="3:11" ht="13.9" customHeight="1" x14ac:dyDescent="0.25">
      <c r="C9" s="8">
        <v>1</v>
      </c>
      <c r="D9" s="24" t="s">
        <v>11</v>
      </c>
      <c r="E9" s="24"/>
      <c r="F9" s="24"/>
      <c r="G9" s="24"/>
      <c r="H9" s="24"/>
      <c r="I9" s="3" t="s">
        <v>6</v>
      </c>
      <c r="J9" s="21">
        <v>52912.5</v>
      </c>
      <c r="K9" s="22"/>
    </row>
    <row r="10" spans="3:11" ht="13.9" customHeight="1" x14ac:dyDescent="0.25">
      <c r="C10" s="8">
        <v>2</v>
      </c>
      <c r="D10" s="24" t="s">
        <v>12</v>
      </c>
      <c r="E10" s="24"/>
      <c r="F10" s="24"/>
      <c r="G10" s="24"/>
      <c r="H10" s="24"/>
      <c r="I10" s="3" t="s">
        <v>6</v>
      </c>
      <c r="J10" s="21">
        <v>2636.9</v>
      </c>
      <c r="K10" s="22"/>
    </row>
    <row r="11" spans="3:11" ht="13.9" customHeight="1" x14ac:dyDescent="0.25">
      <c r="C11" s="8">
        <v>3</v>
      </c>
      <c r="D11" s="25" t="s">
        <v>13</v>
      </c>
      <c r="E11" s="25"/>
      <c r="F11" s="25"/>
      <c r="G11" s="25"/>
      <c r="H11" s="25"/>
      <c r="I11" s="3" t="s">
        <v>6</v>
      </c>
      <c r="J11" s="21">
        <v>50275.6</v>
      </c>
      <c r="K11" s="22"/>
    </row>
    <row r="12" spans="3:11" ht="13.9" customHeight="1" x14ac:dyDescent="0.25">
      <c r="C12" s="8">
        <v>4</v>
      </c>
      <c r="D12" s="25" t="s">
        <v>14</v>
      </c>
      <c r="E12" s="25"/>
      <c r="F12" s="25"/>
      <c r="G12" s="25"/>
      <c r="H12" s="25"/>
      <c r="I12" s="3" t="s">
        <v>6</v>
      </c>
      <c r="J12" s="21">
        <v>40482</v>
      </c>
      <c r="K12" s="22"/>
    </row>
    <row r="13" spans="3:11" ht="13.9" customHeight="1" x14ac:dyDescent="0.25">
      <c r="C13" s="8">
        <v>5</v>
      </c>
      <c r="D13" s="25" t="s">
        <v>15</v>
      </c>
      <c r="E13" s="25"/>
      <c r="F13" s="25"/>
      <c r="G13" s="25"/>
      <c r="H13" s="25"/>
      <c r="I13" s="3" t="s">
        <v>7</v>
      </c>
      <c r="J13" s="21">
        <v>26364089.350000001</v>
      </c>
      <c r="K13" s="22"/>
    </row>
    <row r="14" spans="3:11" ht="13.9" customHeight="1" x14ac:dyDescent="0.25">
      <c r="C14" s="8">
        <v>6</v>
      </c>
      <c r="D14" s="25" t="s">
        <v>16</v>
      </c>
      <c r="E14" s="25"/>
      <c r="F14" s="25"/>
      <c r="G14" s="25"/>
      <c r="H14" s="25"/>
      <c r="I14" s="3" t="s">
        <v>7</v>
      </c>
      <c r="J14" s="21">
        <v>6175892.3300000001</v>
      </c>
      <c r="K14" s="22"/>
    </row>
    <row r="15" spans="3:11" ht="13.9" customHeight="1" x14ac:dyDescent="0.25">
      <c r="C15" s="8">
        <v>7</v>
      </c>
      <c r="D15" s="25" t="s">
        <v>17</v>
      </c>
      <c r="E15" s="25"/>
      <c r="F15" s="25"/>
      <c r="G15" s="25"/>
      <c r="H15" s="25"/>
      <c r="I15" s="3" t="s">
        <v>7</v>
      </c>
      <c r="J15" s="21">
        <v>5966945.8099999996</v>
      </c>
      <c r="K15" s="22"/>
    </row>
    <row r="16" spans="3:11" ht="13.9" customHeight="1" x14ac:dyDescent="0.25">
      <c r="C16" s="8">
        <v>8</v>
      </c>
      <c r="D16" s="25" t="s">
        <v>18</v>
      </c>
      <c r="E16" s="25"/>
      <c r="F16" s="25"/>
      <c r="G16" s="25"/>
      <c r="H16" s="25"/>
      <c r="I16" s="3" t="s">
        <v>7</v>
      </c>
      <c r="J16" s="21">
        <v>499631.8</v>
      </c>
      <c r="K16" s="22"/>
    </row>
    <row r="17" spans="3:11" ht="13.9" customHeight="1" x14ac:dyDescent="0.25">
      <c r="C17" s="8">
        <v>9</v>
      </c>
      <c r="D17" s="25" t="s">
        <v>19</v>
      </c>
      <c r="E17" s="25"/>
      <c r="F17" s="25"/>
      <c r="G17" s="25"/>
      <c r="H17" s="25"/>
      <c r="I17" s="3" t="s">
        <v>7</v>
      </c>
      <c r="J17" s="21">
        <v>9156050</v>
      </c>
      <c r="K17" s="22"/>
    </row>
    <row r="18" spans="3:11" ht="13.9" customHeight="1" x14ac:dyDescent="0.25">
      <c r="C18" s="8">
        <v>10</v>
      </c>
      <c r="D18" s="25" t="s">
        <v>20</v>
      </c>
      <c r="E18" s="25"/>
      <c r="F18" s="25"/>
      <c r="G18" s="25"/>
      <c r="H18" s="25"/>
      <c r="I18" s="3" t="s">
        <v>7</v>
      </c>
      <c r="J18" s="21">
        <v>3113057</v>
      </c>
      <c r="K18" s="22"/>
    </row>
    <row r="19" spans="3:11" ht="13.9" customHeight="1" x14ac:dyDescent="0.25">
      <c r="C19" s="8">
        <v>11</v>
      </c>
      <c r="D19" s="25" t="s">
        <v>21</v>
      </c>
      <c r="E19" s="25"/>
      <c r="F19" s="25"/>
      <c r="G19" s="25"/>
      <c r="H19" s="25"/>
      <c r="I19" s="3" t="s">
        <v>7</v>
      </c>
      <c r="J19" s="21">
        <v>11084.83</v>
      </c>
      <c r="K19" s="22"/>
    </row>
    <row r="20" spans="3:11" ht="13.9" customHeight="1" x14ac:dyDescent="0.25">
      <c r="C20" s="8">
        <v>12</v>
      </c>
      <c r="D20" s="25" t="s">
        <v>22</v>
      </c>
      <c r="E20" s="25"/>
      <c r="F20" s="25"/>
      <c r="G20" s="25"/>
      <c r="H20" s="25"/>
      <c r="I20" s="3" t="s">
        <v>7</v>
      </c>
      <c r="J20" s="28">
        <f>3684400.18+2652606.32</f>
        <v>6337006.5</v>
      </c>
      <c r="K20" s="29"/>
    </row>
    <row r="21" spans="3:11" ht="13.9" customHeight="1" x14ac:dyDescent="0.25">
      <c r="C21" s="8">
        <v>13</v>
      </c>
      <c r="D21" s="25" t="s">
        <v>23</v>
      </c>
      <c r="E21" s="25"/>
      <c r="F21" s="25"/>
      <c r="G21" s="25"/>
      <c r="H21" s="25"/>
      <c r="I21" s="3" t="s">
        <v>7</v>
      </c>
      <c r="J21" s="21">
        <v>5778242</v>
      </c>
      <c r="K21" s="22"/>
    </row>
    <row r="22" spans="3:11" ht="13.9" customHeight="1" x14ac:dyDescent="0.25">
      <c r="C22" s="8">
        <v>14</v>
      </c>
      <c r="D22" s="21" t="s">
        <v>26</v>
      </c>
      <c r="E22" s="21"/>
      <c r="F22" s="21"/>
      <c r="G22" s="21"/>
      <c r="H22" s="21"/>
      <c r="I22" s="3" t="s">
        <v>7</v>
      </c>
      <c r="J22" s="21">
        <v>11631779.73</v>
      </c>
      <c r="K22" s="22"/>
    </row>
    <row r="23" spans="3:11" ht="27.6" customHeight="1" x14ac:dyDescent="0.25">
      <c r="C23" s="8">
        <v>15</v>
      </c>
      <c r="D23" s="21" t="s">
        <v>28</v>
      </c>
      <c r="E23" s="21"/>
      <c r="F23" s="21"/>
      <c r="G23" s="21"/>
      <c r="H23" s="21"/>
      <c r="I23" s="3" t="s">
        <v>7</v>
      </c>
      <c r="J23" s="21" t="s">
        <v>30</v>
      </c>
      <c r="K23" s="22"/>
    </row>
    <row r="24" spans="3:11" ht="35.450000000000003" customHeight="1" x14ac:dyDescent="0.25">
      <c r="C24" s="9">
        <v>16</v>
      </c>
      <c r="D24" s="21" t="s">
        <v>29</v>
      </c>
      <c r="E24" s="21"/>
      <c r="F24" s="21"/>
      <c r="G24" s="21"/>
      <c r="H24" s="21"/>
      <c r="I24" s="3" t="s">
        <v>7</v>
      </c>
      <c r="J24" s="21">
        <v>4145183.36</v>
      </c>
      <c r="K24" s="22"/>
    </row>
    <row r="25" spans="3:11" ht="13.9" customHeight="1" x14ac:dyDescent="0.25">
      <c r="C25" s="8">
        <v>17</v>
      </c>
      <c r="D25" s="25" t="s">
        <v>24</v>
      </c>
      <c r="E25" s="25"/>
      <c r="F25" s="25"/>
      <c r="G25" s="25"/>
      <c r="H25" s="25"/>
      <c r="I25" s="3" t="s">
        <v>7</v>
      </c>
      <c r="J25" s="21">
        <v>70888596</v>
      </c>
      <c r="K25" s="22"/>
    </row>
    <row r="26" spans="3:11" ht="13.9" customHeight="1" x14ac:dyDescent="0.25">
      <c r="C26" s="8">
        <v>18</v>
      </c>
      <c r="D26" s="25" t="s">
        <v>31</v>
      </c>
      <c r="E26" s="25"/>
      <c r="F26" s="25"/>
      <c r="G26" s="25"/>
      <c r="H26" s="25"/>
      <c r="I26" s="3" t="s">
        <v>7</v>
      </c>
      <c r="J26" s="21">
        <v>70888596</v>
      </c>
      <c r="K26" s="22"/>
    </row>
    <row r="27" spans="3:11" ht="13.9" customHeight="1" thickBot="1" x14ac:dyDescent="0.3">
      <c r="C27" s="10">
        <v>19</v>
      </c>
      <c r="D27" s="30" t="s">
        <v>25</v>
      </c>
      <c r="E27" s="30"/>
      <c r="F27" s="30"/>
      <c r="G27" s="30"/>
      <c r="H27" s="30"/>
      <c r="I27" s="11" t="s">
        <v>8</v>
      </c>
      <c r="J27" s="26">
        <v>1410</v>
      </c>
      <c r="K27" s="27"/>
    </row>
    <row r="28" spans="3:11" ht="16.5" thickBot="1" x14ac:dyDescent="0.3">
      <c r="C28" s="6"/>
      <c r="D28" s="6"/>
      <c r="E28" s="6"/>
      <c r="F28" s="6"/>
      <c r="G28" s="6"/>
      <c r="H28" s="6"/>
      <c r="I28" s="6"/>
      <c r="J28" s="15" t="s">
        <v>27</v>
      </c>
      <c r="K28" s="15"/>
    </row>
    <row r="29" spans="3:11" ht="40.15" customHeight="1" x14ac:dyDescent="0.25">
      <c r="C29" s="31" t="s">
        <v>35</v>
      </c>
      <c r="D29" s="32"/>
      <c r="E29" s="32"/>
      <c r="F29" s="32"/>
      <c r="G29" s="32"/>
      <c r="H29" s="32"/>
      <c r="I29" s="32"/>
      <c r="J29" s="32"/>
      <c r="K29" s="33"/>
    </row>
    <row r="30" spans="3:11" ht="45" x14ac:dyDescent="0.25">
      <c r="C30" s="7" t="s">
        <v>4</v>
      </c>
      <c r="D30" s="19" t="s">
        <v>10</v>
      </c>
      <c r="E30" s="19"/>
      <c r="F30" s="19"/>
      <c r="G30" s="19"/>
      <c r="H30" s="19"/>
      <c r="I30" s="2" t="s">
        <v>9</v>
      </c>
      <c r="J30" s="19" t="s">
        <v>5</v>
      </c>
      <c r="K30" s="20"/>
    </row>
    <row r="31" spans="3:11" ht="15.75" x14ac:dyDescent="0.25">
      <c r="C31" s="8">
        <v>1</v>
      </c>
      <c r="D31" s="24" t="s">
        <v>11</v>
      </c>
      <c r="E31" s="24"/>
      <c r="F31" s="24"/>
      <c r="G31" s="24"/>
      <c r="H31" s="24"/>
      <c r="I31" s="3" t="s">
        <v>6</v>
      </c>
      <c r="J31" s="34">
        <v>1865.4</v>
      </c>
      <c r="K31" s="35"/>
    </row>
    <row r="32" spans="3:11" ht="15.75" x14ac:dyDescent="0.25">
      <c r="C32" s="8">
        <v>2</v>
      </c>
      <c r="D32" s="24" t="s">
        <v>12</v>
      </c>
      <c r="E32" s="24"/>
      <c r="F32" s="24"/>
      <c r="G32" s="24"/>
      <c r="H32" s="24"/>
      <c r="I32" s="3" t="s">
        <v>6</v>
      </c>
      <c r="J32" s="34">
        <v>537.9</v>
      </c>
      <c r="K32" s="35"/>
    </row>
    <row r="33" spans="3:12" ht="15.75" x14ac:dyDescent="0.25">
      <c r="C33" s="8">
        <v>3</v>
      </c>
      <c r="D33" s="25" t="s">
        <v>13</v>
      </c>
      <c r="E33" s="25"/>
      <c r="F33" s="25"/>
      <c r="G33" s="25"/>
      <c r="H33" s="25"/>
      <c r="I33" s="3" t="s">
        <v>6</v>
      </c>
      <c r="J33" s="34">
        <v>1327.5</v>
      </c>
      <c r="K33" s="35"/>
    </row>
    <row r="34" spans="3:12" ht="15.75" x14ac:dyDescent="0.25">
      <c r="C34" s="8">
        <v>4</v>
      </c>
      <c r="D34" s="25" t="s">
        <v>14</v>
      </c>
      <c r="E34" s="25"/>
      <c r="F34" s="25"/>
      <c r="G34" s="25"/>
      <c r="H34" s="25"/>
      <c r="I34" s="3" t="s">
        <v>6</v>
      </c>
      <c r="J34" s="34">
        <v>1133.5</v>
      </c>
      <c r="K34" s="35"/>
    </row>
    <row r="35" spans="3:12" ht="15.75" x14ac:dyDescent="0.25">
      <c r="C35" s="8">
        <v>5</v>
      </c>
      <c r="D35" s="25" t="s">
        <v>15</v>
      </c>
      <c r="E35" s="25"/>
      <c r="F35" s="25"/>
      <c r="G35" s="25"/>
      <c r="H35" s="25"/>
      <c r="I35" s="3" t="s">
        <v>7</v>
      </c>
      <c r="J35" s="34">
        <v>1220019.75</v>
      </c>
      <c r="K35" s="35"/>
    </row>
    <row r="36" spans="3:12" ht="15.75" x14ac:dyDescent="0.25">
      <c r="C36" s="8">
        <v>6</v>
      </c>
      <c r="D36" s="25" t="s">
        <v>16</v>
      </c>
      <c r="E36" s="25"/>
      <c r="F36" s="25"/>
      <c r="G36" s="25"/>
      <c r="H36" s="25"/>
      <c r="I36" s="3" t="s">
        <v>7</v>
      </c>
      <c r="J36" s="34">
        <v>235145.77</v>
      </c>
      <c r="K36" s="35"/>
    </row>
    <row r="37" spans="3:12" ht="15.75" x14ac:dyDescent="0.25">
      <c r="C37" s="8">
        <v>7</v>
      </c>
      <c r="D37" s="25" t="s">
        <v>17</v>
      </c>
      <c r="E37" s="25"/>
      <c r="F37" s="25"/>
      <c r="G37" s="25"/>
      <c r="H37" s="25"/>
      <c r="I37" s="3" t="s">
        <v>7</v>
      </c>
      <c r="J37" s="34">
        <v>157553.97</v>
      </c>
      <c r="K37" s="35"/>
    </row>
    <row r="38" spans="3:12" ht="15.75" x14ac:dyDescent="0.25">
      <c r="C38" s="8">
        <v>8</v>
      </c>
      <c r="D38" s="25" t="s">
        <v>18</v>
      </c>
      <c r="E38" s="25"/>
      <c r="F38" s="25"/>
      <c r="G38" s="25"/>
      <c r="H38" s="25"/>
      <c r="I38" s="3" t="s">
        <v>7</v>
      </c>
      <c r="J38" s="34">
        <v>171540.25</v>
      </c>
      <c r="K38" s="35"/>
    </row>
    <row r="39" spans="3:12" ht="15.75" x14ac:dyDescent="0.25">
      <c r="C39" s="8">
        <v>9</v>
      </c>
      <c r="D39" s="25" t="s">
        <v>19</v>
      </c>
      <c r="E39" s="25"/>
      <c r="F39" s="25"/>
      <c r="G39" s="25"/>
      <c r="H39" s="25"/>
      <c r="I39" s="3" t="s">
        <v>7</v>
      </c>
      <c r="J39" s="34">
        <v>3207669.52</v>
      </c>
      <c r="K39" s="35"/>
    </row>
    <row r="40" spans="3:12" ht="15.75" x14ac:dyDescent="0.25">
      <c r="C40" s="8">
        <v>10</v>
      </c>
      <c r="D40" s="25" t="s">
        <v>20</v>
      </c>
      <c r="E40" s="25"/>
      <c r="F40" s="25"/>
      <c r="G40" s="25"/>
      <c r="H40" s="25"/>
      <c r="I40" s="3" t="s">
        <v>7</v>
      </c>
      <c r="J40" s="34">
        <v>1090607.6399999999</v>
      </c>
      <c r="K40" s="35"/>
    </row>
    <row r="41" spans="3:12" ht="15.75" x14ac:dyDescent="0.25">
      <c r="C41" s="8">
        <v>11</v>
      </c>
      <c r="D41" s="25" t="s">
        <v>21</v>
      </c>
      <c r="E41" s="25"/>
      <c r="F41" s="25"/>
      <c r="G41" s="25"/>
      <c r="H41" s="25"/>
      <c r="I41" s="3" t="s">
        <v>7</v>
      </c>
      <c r="J41" s="34">
        <v>3694.94</v>
      </c>
      <c r="K41" s="35"/>
    </row>
    <row r="42" spans="3:12" ht="15.75" x14ac:dyDescent="0.25">
      <c r="C42" s="8">
        <v>12</v>
      </c>
      <c r="D42" s="25" t="s">
        <v>22</v>
      </c>
      <c r="E42" s="25"/>
      <c r="F42" s="25"/>
      <c r="G42" s="25"/>
      <c r="H42" s="25"/>
      <c r="I42" s="3" t="s">
        <v>7</v>
      </c>
      <c r="J42" s="28">
        <f>470696.03+1278985.13</f>
        <v>1749681.16</v>
      </c>
      <c r="K42" s="29"/>
    </row>
    <row r="43" spans="3:12" ht="15.75" x14ac:dyDescent="0.25">
      <c r="C43" s="8">
        <v>13</v>
      </c>
      <c r="D43" s="25" t="s">
        <v>23</v>
      </c>
      <c r="E43" s="25"/>
      <c r="F43" s="25"/>
      <c r="G43" s="25"/>
      <c r="H43" s="25"/>
      <c r="I43" s="3" t="s">
        <v>7</v>
      </c>
      <c r="J43" s="34">
        <v>1983863.09</v>
      </c>
      <c r="K43" s="35"/>
    </row>
    <row r="44" spans="3:12" ht="15.75" x14ac:dyDescent="0.25">
      <c r="C44" s="8">
        <v>14</v>
      </c>
      <c r="D44" s="21" t="s">
        <v>26</v>
      </c>
      <c r="E44" s="21"/>
      <c r="F44" s="21"/>
      <c r="G44" s="21"/>
      <c r="H44" s="21"/>
      <c r="I44" s="3" t="s">
        <v>7</v>
      </c>
      <c r="J44" s="34">
        <v>4117090.42</v>
      </c>
      <c r="K44" s="35"/>
    </row>
    <row r="45" spans="3:12" ht="27.6" customHeight="1" x14ac:dyDescent="0.25">
      <c r="C45" s="8">
        <v>15</v>
      </c>
      <c r="D45" s="21" t="s">
        <v>28</v>
      </c>
      <c r="E45" s="21"/>
      <c r="F45" s="21"/>
      <c r="G45" s="21"/>
      <c r="H45" s="21"/>
      <c r="I45" s="3" t="s">
        <v>7</v>
      </c>
      <c r="J45" s="34" t="s">
        <v>30</v>
      </c>
      <c r="K45" s="35"/>
    </row>
    <row r="46" spans="3:12" ht="31.15" customHeight="1" x14ac:dyDescent="0.25">
      <c r="C46" s="8">
        <v>16</v>
      </c>
      <c r="D46" s="21" t="s">
        <v>29</v>
      </c>
      <c r="E46" s="21"/>
      <c r="F46" s="21"/>
      <c r="G46" s="21"/>
      <c r="H46" s="21"/>
      <c r="I46" s="3" t="s">
        <v>7</v>
      </c>
      <c r="J46" s="34">
        <v>11680116.51</v>
      </c>
      <c r="K46" s="35"/>
    </row>
    <row r="47" spans="3:12" ht="15.75" x14ac:dyDescent="0.25">
      <c r="C47" s="8">
        <v>17</v>
      </c>
      <c r="D47" s="25" t="s">
        <v>24</v>
      </c>
      <c r="E47" s="25"/>
      <c r="F47" s="25"/>
      <c r="G47" s="25"/>
      <c r="H47" s="25"/>
      <c r="I47" s="3" t="s">
        <v>7</v>
      </c>
      <c r="J47" s="34">
        <v>2256750</v>
      </c>
      <c r="K47" s="35"/>
      <c r="L47" s="4"/>
    </row>
    <row r="48" spans="3:12" ht="15.6" customHeight="1" x14ac:dyDescent="0.25">
      <c r="C48" s="8">
        <v>18</v>
      </c>
      <c r="D48" s="25" t="s">
        <v>31</v>
      </c>
      <c r="E48" s="25"/>
      <c r="F48" s="25"/>
      <c r="G48" s="25"/>
      <c r="H48" s="25"/>
      <c r="I48" s="3" t="s">
        <v>7</v>
      </c>
      <c r="J48" s="34">
        <v>2256750</v>
      </c>
      <c r="K48" s="35"/>
    </row>
    <row r="49" spans="3:11" ht="30.75" thickBot="1" x14ac:dyDescent="0.3">
      <c r="C49" s="10">
        <v>19</v>
      </c>
      <c r="D49" s="30" t="s">
        <v>25</v>
      </c>
      <c r="E49" s="30"/>
      <c r="F49" s="30"/>
      <c r="G49" s="30"/>
      <c r="H49" s="30"/>
      <c r="I49" s="11" t="s">
        <v>8</v>
      </c>
      <c r="J49" s="26">
        <f>J48/J33</f>
        <v>1700</v>
      </c>
      <c r="K49" s="27"/>
    </row>
    <row r="50" spans="3:11" ht="16.5" thickBot="1" x14ac:dyDescent="0.3">
      <c r="C50" s="6"/>
      <c r="D50" s="6"/>
      <c r="E50" s="6"/>
      <c r="F50" s="6"/>
      <c r="G50" s="6"/>
      <c r="H50" s="6"/>
      <c r="I50" s="6"/>
      <c r="J50" s="15" t="s">
        <v>32</v>
      </c>
      <c r="K50" s="15"/>
    </row>
    <row r="51" spans="3:11" ht="39" customHeight="1" x14ac:dyDescent="0.25">
      <c r="C51" s="31" t="s">
        <v>33</v>
      </c>
      <c r="D51" s="32"/>
      <c r="E51" s="32"/>
      <c r="F51" s="32"/>
      <c r="G51" s="32"/>
      <c r="H51" s="32"/>
      <c r="I51" s="32"/>
      <c r="J51" s="32"/>
      <c r="K51" s="33"/>
    </row>
    <row r="52" spans="3:11" ht="45" x14ac:dyDescent="0.25">
      <c r="C52" s="7" t="s">
        <v>4</v>
      </c>
      <c r="D52" s="19" t="s">
        <v>10</v>
      </c>
      <c r="E52" s="19"/>
      <c r="F52" s="19"/>
      <c r="G52" s="19"/>
      <c r="H52" s="19"/>
      <c r="I52" s="2" t="s">
        <v>9</v>
      </c>
      <c r="J52" s="19" t="s">
        <v>5</v>
      </c>
      <c r="K52" s="20"/>
    </row>
    <row r="53" spans="3:11" ht="15.75" x14ac:dyDescent="0.25">
      <c r="C53" s="8">
        <v>1</v>
      </c>
      <c r="D53" s="24" t="s">
        <v>11</v>
      </c>
      <c r="E53" s="24"/>
      <c r="F53" s="24"/>
      <c r="G53" s="24"/>
      <c r="H53" s="24"/>
      <c r="I53" s="3" t="s">
        <v>6</v>
      </c>
      <c r="J53" s="34">
        <v>31102.400000000001</v>
      </c>
      <c r="K53" s="35"/>
    </row>
    <row r="54" spans="3:11" ht="15.75" x14ac:dyDescent="0.25">
      <c r="C54" s="8">
        <v>2</v>
      </c>
      <c r="D54" s="24" t="s">
        <v>12</v>
      </c>
      <c r="E54" s="24"/>
      <c r="F54" s="24"/>
      <c r="G54" s="24"/>
      <c r="H54" s="24"/>
      <c r="I54" s="3" t="s">
        <v>6</v>
      </c>
      <c r="J54" s="34">
        <v>1781.7</v>
      </c>
      <c r="K54" s="35"/>
    </row>
    <row r="55" spans="3:11" ht="15.75" x14ac:dyDescent="0.25">
      <c r="C55" s="8">
        <v>3</v>
      </c>
      <c r="D55" s="25" t="s">
        <v>13</v>
      </c>
      <c r="E55" s="25"/>
      <c r="F55" s="25"/>
      <c r="G55" s="25"/>
      <c r="H55" s="25"/>
      <c r="I55" s="3" t="s">
        <v>6</v>
      </c>
      <c r="J55" s="34">
        <v>32320.7</v>
      </c>
      <c r="K55" s="35"/>
    </row>
    <row r="56" spans="3:11" ht="15.75" x14ac:dyDescent="0.25">
      <c r="C56" s="8">
        <v>4</v>
      </c>
      <c r="D56" s="25" t="s">
        <v>14</v>
      </c>
      <c r="E56" s="25"/>
      <c r="F56" s="25"/>
      <c r="G56" s="25"/>
      <c r="H56" s="25"/>
      <c r="I56" s="3" t="s">
        <v>6</v>
      </c>
      <c r="J56" s="34">
        <v>26615.200000000001</v>
      </c>
      <c r="K56" s="35"/>
    </row>
    <row r="57" spans="3:11" ht="15.75" x14ac:dyDescent="0.25">
      <c r="C57" s="8">
        <v>5</v>
      </c>
      <c r="D57" s="25" t="s">
        <v>15</v>
      </c>
      <c r="E57" s="25"/>
      <c r="F57" s="25"/>
      <c r="G57" s="25"/>
      <c r="H57" s="25"/>
      <c r="I57" s="3" t="s">
        <v>7</v>
      </c>
      <c r="J57" s="34">
        <v>16917981.920000002</v>
      </c>
      <c r="K57" s="35"/>
    </row>
    <row r="58" spans="3:11" ht="15.75" x14ac:dyDescent="0.25">
      <c r="C58" s="8">
        <v>6</v>
      </c>
      <c r="D58" s="25" t="s">
        <v>16</v>
      </c>
      <c r="E58" s="25"/>
      <c r="F58" s="25"/>
      <c r="G58" s="25"/>
      <c r="H58" s="25"/>
      <c r="I58" s="3" t="s">
        <v>7</v>
      </c>
      <c r="J58" s="34">
        <v>4298828.6500000004</v>
      </c>
      <c r="K58" s="35"/>
    </row>
    <row r="59" spans="3:11" ht="15.75" x14ac:dyDescent="0.25">
      <c r="C59" s="8">
        <v>7</v>
      </c>
      <c r="D59" s="25" t="s">
        <v>17</v>
      </c>
      <c r="E59" s="25"/>
      <c r="F59" s="25"/>
      <c r="G59" s="25"/>
      <c r="H59" s="25"/>
      <c r="I59" s="3" t="s">
        <v>7</v>
      </c>
      <c r="J59" s="34">
        <v>3835973.42</v>
      </c>
      <c r="K59" s="35"/>
    </row>
    <row r="60" spans="3:11" ht="15.75" x14ac:dyDescent="0.25">
      <c r="C60" s="8">
        <v>8</v>
      </c>
      <c r="D60" s="25" t="s">
        <v>18</v>
      </c>
      <c r="E60" s="25"/>
      <c r="F60" s="25"/>
      <c r="G60" s="25"/>
      <c r="H60" s="25"/>
      <c r="I60" s="3" t="s">
        <v>7</v>
      </c>
      <c r="J60" s="34">
        <v>343080.5</v>
      </c>
      <c r="K60" s="35"/>
    </row>
    <row r="61" spans="3:11" ht="15.75" x14ac:dyDescent="0.25">
      <c r="C61" s="8">
        <v>9</v>
      </c>
      <c r="D61" s="25" t="s">
        <v>19</v>
      </c>
      <c r="E61" s="25"/>
      <c r="F61" s="25"/>
      <c r="G61" s="25"/>
      <c r="H61" s="25"/>
      <c r="I61" s="3" t="s">
        <v>7</v>
      </c>
      <c r="J61" s="34">
        <v>6415339.0300000003</v>
      </c>
      <c r="K61" s="35"/>
    </row>
    <row r="62" spans="3:11" ht="15.75" x14ac:dyDescent="0.25">
      <c r="C62" s="8">
        <v>10</v>
      </c>
      <c r="D62" s="25" t="s">
        <v>20</v>
      </c>
      <c r="E62" s="25"/>
      <c r="F62" s="25"/>
      <c r="G62" s="25"/>
      <c r="H62" s="25"/>
      <c r="I62" s="3" t="s">
        <v>7</v>
      </c>
      <c r="J62" s="34">
        <v>2181215.27</v>
      </c>
      <c r="K62" s="35"/>
    </row>
    <row r="63" spans="3:11" ht="15.75" x14ac:dyDescent="0.25">
      <c r="C63" s="8">
        <v>11</v>
      </c>
      <c r="D63" s="25" t="s">
        <v>21</v>
      </c>
      <c r="E63" s="25"/>
      <c r="F63" s="25"/>
      <c r="G63" s="25"/>
      <c r="H63" s="25"/>
      <c r="I63" s="3" t="s">
        <v>7</v>
      </c>
      <c r="J63" s="34">
        <v>7389.89</v>
      </c>
      <c r="K63" s="35"/>
    </row>
    <row r="64" spans="3:11" ht="15.75" x14ac:dyDescent="0.25">
      <c r="C64" s="8">
        <v>12</v>
      </c>
      <c r="D64" s="25" t="s">
        <v>22</v>
      </c>
      <c r="E64" s="25"/>
      <c r="F64" s="25"/>
      <c r="G64" s="25"/>
      <c r="H64" s="25"/>
      <c r="I64" s="3" t="s">
        <v>7</v>
      </c>
      <c r="J64" s="28">
        <f>1769764.72+2557970.27</f>
        <v>4327734.99</v>
      </c>
      <c r="K64" s="29"/>
    </row>
    <row r="65" spans="3:12" ht="15.75" x14ac:dyDescent="0.25">
      <c r="C65" s="8">
        <v>13</v>
      </c>
      <c r="D65" s="25" t="s">
        <v>23</v>
      </c>
      <c r="E65" s="25"/>
      <c r="F65" s="25"/>
      <c r="G65" s="25"/>
      <c r="H65" s="25"/>
      <c r="I65" s="3" t="s">
        <v>7</v>
      </c>
      <c r="J65" s="34">
        <v>3967726.17</v>
      </c>
      <c r="K65" s="35"/>
    </row>
    <row r="66" spans="3:12" ht="15.75" x14ac:dyDescent="0.25">
      <c r="C66" s="8">
        <v>14</v>
      </c>
      <c r="D66" s="21" t="s">
        <v>26</v>
      </c>
      <c r="E66" s="21"/>
      <c r="F66" s="21"/>
      <c r="G66" s="21"/>
      <c r="H66" s="21"/>
      <c r="I66" s="3" t="s">
        <v>7</v>
      </c>
      <c r="J66" s="34">
        <v>8234180.8399999999</v>
      </c>
      <c r="K66" s="35"/>
    </row>
    <row r="67" spans="3:12" ht="15.75" x14ac:dyDescent="0.25">
      <c r="C67" s="8">
        <v>15</v>
      </c>
      <c r="D67" s="21" t="s">
        <v>28</v>
      </c>
      <c r="E67" s="21"/>
      <c r="F67" s="21"/>
      <c r="G67" s="21"/>
      <c r="H67" s="21"/>
      <c r="I67" s="3" t="s">
        <v>7</v>
      </c>
      <c r="J67" s="34">
        <v>15825299.869999999</v>
      </c>
      <c r="K67" s="35"/>
    </row>
    <row r="68" spans="3:12" ht="15.75" x14ac:dyDescent="0.25">
      <c r="C68" s="8">
        <v>16</v>
      </c>
      <c r="D68" s="21" t="s">
        <v>29</v>
      </c>
      <c r="E68" s="21"/>
      <c r="F68" s="21"/>
      <c r="G68" s="21"/>
      <c r="H68" s="21"/>
      <c r="I68" s="3" t="s">
        <v>7</v>
      </c>
      <c r="J68" s="34" t="s">
        <v>30</v>
      </c>
      <c r="K68" s="35"/>
    </row>
    <row r="69" spans="3:12" ht="15.75" x14ac:dyDescent="0.25">
      <c r="C69" s="8">
        <v>17</v>
      </c>
      <c r="D69" s="25" t="s">
        <v>24</v>
      </c>
      <c r="E69" s="25"/>
      <c r="F69" s="25"/>
      <c r="G69" s="25"/>
      <c r="H69" s="25"/>
      <c r="I69" s="3" t="s">
        <v>7</v>
      </c>
      <c r="J69" s="34">
        <v>66354750.560000002</v>
      </c>
      <c r="K69" s="35"/>
      <c r="L69" s="5"/>
    </row>
    <row r="70" spans="3:12" ht="15.6" customHeight="1" x14ac:dyDescent="0.25">
      <c r="C70" s="8">
        <v>18</v>
      </c>
      <c r="D70" s="25" t="s">
        <v>31</v>
      </c>
      <c r="E70" s="25"/>
      <c r="F70" s="25"/>
      <c r="G70" s="25"/>
      <c r="H70" s="25"/>
      <c r="I70" s="3" t="s">
        <v>7</v>
      </c>
      <c r="J70" s="34">
        <v>66354750.560000002</v>
      </c>
      <c r="K70" s="35"/>
    </row>
    <row r="71" spans="3:12" ht="30.75" thickBot="1" x14ac:dyDescent="0.3">
      <c r="C71" s="10">
        <v>19</v>
      </c>
      <c r="D71" s="30" t="s">
        <v>25</v>
      </c>
      <c r="E71" s="30"/>
      <c r="F71" s="30"/>
      <c r="G71" s="30"/>
      <c r="H71" s="30"/>
      <c r="I71" s="11" t="s">
        <v>8</v>
      </c>
      <c r="J71" s="26">
        <f>J70/J55</f>
        <v>2053.0109360255192</v>
      </c>
      <c r="K71" s="27"/>
    </row>
    <row r="72" spans="3:12" x14ac:dyDescent="0.25">
      <c r="J72" s="36"/>
      <c r="K72" s="37"/>
    </row>
  </sheetData>
  <mergeCells count="131">
    <mergeCell ref="D70:H70"/>
    <mergeCell ref="J70:K70"/>
    <mergeCell ref="D71:H71"/>
    <mergeCell ref="J71:K71"/>
    <mergeCell ref="J72:K72"/>
    <mergeCell ref="D67:H67"/>
    <mergeCell ref="J67:K67"/>
    <mergeCell ref="D68:H68"/>
    <mergeCell ref="J68:K68"/>
    <mergeCell ref="D69:H69"/>
    <mergeCell ref="J69:K69"/>
    <mergeCell ref="D64:H64"/>
    <mergeCell ref="J64:K64"/>
    <mergeCell ref="D65:H65"/>
    <mergeCell ref="J65:K65"/>
    <mergeCell ref="D66:H66"/>
    <mergeCell ref="J66:K66"/>
    <mergeCell ref="D61:H61"/>
    <mergeCell ref="J61:K61"/>
    <mergeCell ref="D62:H62"/>
    <mergeCell ref="J62:K62"/>
    <mergeCell ref="D63:H63"/>
    <mergeCell ref="J63:K63"/>
    <mergeCell ref="D58:H58"/>
    <mergeCell ref="J58:K58"/>
    <mergeCell ref="D59:H59"/>
    <mergeCell ref="J59:K59"/>
    <mergeCell ref="D60:H60"/>
    <mergeCell ref="J60:K60"/>
    <mergeCell ref="D55:H55"/>
    <mergeCell ref="J55:K55"/>
    <mergeCell ref="D56:H56"/>
    <mergeCell ref="J56:K56"/>
    <mergeCell ref="D57:H57"/>
    <mergeCell ref="J57:K57"/>
    <mergeCell ref="D52:H52"/>
    <mergeCell ref="J52:K52"/>
    <mergeCell ref="D53:H53"/>
    <mergeCell ref="J53:K53"/>
    <mergeCell ref="D54:H54"/>
    <mergeCell ref="J54:K54"/>
    <mergeCell ref="D48:H48"/>
    <mergeCell ref="J48:K48"/>
    <mergeCell ref="D49:H49"/>
    <mergeCell ref="J49:K49"/>
    <mergeCell ref="J50:K50"/>
    <mergeCell ref="C51:K51"/>
    <mergeCell ref="D45:H45"/>
    <mergeCell ref="J45:K45"/>
    <mergeCell ref="D46:H46"/>
    <mergeCell ref="J46:K46"/>
    <mergeCell ref="D47:H47"/>
    <mergeCell ref="J47:K47"/>
    <mergeCell ref="D42:H42"/>
    <mergeCell ref="J42:K42"/>
    <mergeCell ref="D43:H43"/>
    <mergeCell ref="J43:K43"/>
    <mergeCell ref="D44:H44"/>
    <mergeCell ref="J44:K44"/>
    <mergeCell ref="D39:H39"/>
    <mergeCell ref="J39:K39"/>
    <mergeCell ref="D40:H40"/>
    <mergeCell ref="J40:K40"/>
    <mergeCell ref="D41:H41"/>
    <mergeCell ref="J41:K41"/>
    <mergeCell ref="D36:H36"/>
    <mergeCell ref="J36:K36"/>
    <mergeCell ref="D37:H37"/>
    <mergeCell ref="J37:K37"/>
    <mergeCell ref="D38:H38"/>
    <mergeCell ref="J38:K38"/>
    <mergeCell ref="D33:H33"/>
    <mergeCell ref="J33:K33"/>
    <mergeCell ref="D34:H34"/>
    <mergeCell ref="J34:K34"/>
    <mergeCell ref="D35:H35"/>
    <mergeCell ref="J35:K35"/>
    <mergeCell ref="D30:H30"/>
    <mergeCell ref="J30:K30"/>
    <mergeCell ref="D31:H31"/>
    <mergeCell ref="J31:K31"/>
    <mergeCell ref="D32:H32"/>
    <mergeCell ref="J32:K32"/>
    <mergeCell ref="D26:H26"/>
    <mergeCell ref="J26:K26"/>
    <mergeCell ref="D27:H27"/>
    <mergeCell ref="J27:K27"/>
    <mergeCell ref="J28:K28"/>
    <mergeCell ref="C29:K29"/>
    <mergeCell ref="D23:H23"/>
    <mergeCell ref="J23:K23"/>
    <mergeCell ref="D24:H24"/>
    <mergeCell ref="J24:K24"/>
    <mergeCell ref="D25:H25"/>
    <mergeCell ref="J25:K25"/>
    <mergeCell ref="D20:H20"/>
    <mergeCell ref="J20:K20"/>
    <mergeCell ref="D21:H21"/>
    <mergeCell ref="J21:K21"/>
    <mergeCell ref="D22:H22"/>
    <mergeCell ref="J22:K22"/>
    <mergeCell ref="D17:H17"/>
    <mergeCell ref="J17:K17"/>
    <mergeCell ref="D18:H18"/>
    <mergeCell ref="J18:K18"/>
    <mergeCell ref="D19:H19"/>
    <mergeCell ref="J19:K19"/>
    <mergeCell ref="D14:H14"/>
    <mergeCell ref="J14:K14"/>
    <mergeCell ref="D15:H15"/>
    <mergeCell ref="J15:K15"/>
    <mergeCell ref="D16:H16"/>
    <mergeCell ref="J16:K16"/>
    <mergeCell ref="D11:H11"/>
    <mergeCell ref="J11:K11"/>
    <mergeCell ref="D12:H12"/>
    <mergeCell ref="J12:K12"/>
    <mergeCell ref="D13:H13"/>
    <mergeCell ref="J13:K13"/>
    <mergeCell ref="D8:H8"/>
    <mergeCell ref="J8:K8"/>
    <mergeCell ref="D9:H9"/>
    <mergeCell ref="J9:K9"/>
    <mergeCell ref="D10:H10"/>
    <mergeCell ref="J10:K10"/>
    <mergeCell ref="C1:K1"/>
    <mergeCell ref="C2:K2"/>
    <mergeCell ref="C3:K3"/>
    <mergeCell ref="C4:K4"/>
    <mergeCell ref="J6:K6"/>
    <mergeCell ref="C7:K7"/>
  </mergeCells>
  <pageMargins left="0.25" right="0.25" top="0.75" bottom="0.75" header="0.3" footer="0.3"/>
  <pageSetup paperSize="9" scale="88" orientation="portrait" r:id="rId1"/>
  <rowBreaks count="1" manualBreakCount="1">
    <brk id="2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70"/>
  <sheetViews>
    <sheetView view="pageBreakPreview" topLeftCell="C1" zoomScaleNormal="100" zoomScaleSheetLayoutView="100" workbookViewId="0">
      <selection activeCell="N45" sqref="N45"/>
    </sheetView>
  </sheetViews>
  <sheetFormatPr defaultRowHeight="15" x14ac:dyDescent="0.25"/>
  <cols>
    <col min="9" max="9" width="9.7109375" customWidth="1"/>
    <col min="10" max="10" width="8.85546875" customWidth="1"/>
    <col min="11" max="11" width="11" customWidth="1"/>
    <col min="12" max="12" width="14.28515625" customWidth="1"/>
  </cols>
  <sheetData>
    <row r="1" spans="3:12" ht="23.45" customHeight="1" x14ac:dyDescent="0.25">
      <c r="C1" s="38" t="s">
        <v>0</v>
      </c>
      <c r="D1" s="38"/>
      <c r="E1" s="38"/>
      <c r="F1" s="38"/>
      <c r="G1" s="38"/>
      <c r="H1" s="38"/>
      <c r="I1" s="38"/>
      <c r="J1" s="38"/>
      <c r="K1" s="38"/>
    </row>
    <row r="2" spans="3:12" ht="45" customHeight="1" x14ac:dyDescent="0.25">
      <c r="C2" s="23" t="s">
        <v>37</v>
      </c>
      <c r="D2" s="23"/>
      <c r="E2" s="23"/>
      <c r="F2" s="23"/>
      <c r="G2" s="23"/>
      <c r="H2" s="23"/>
      <c r="I2" s="23"/>
      <c r="J2" s="23"/>
      <c r="K2" s="23"/>
    </row>
    <row r="3" spans="3:12" ht="109.5" customHeight="1" x14ac:dyDescent="0.25">
      <c r="C3" s="14" t="s">
        <v>2</v>
      </c>
      <c r="D3" s="14"/>
      <c r="E3" s="14"/>
      <c r="F3" s="14"/>
      <c r="G3" s="14"/>
      <c r="H3" s="14"/>
      <c r="I3" s="14"/>
      <c r="J3" s="14"/>
      <c r="K3" s="14"/>
    </row>
    <row r="4" spans="3:12" ht="174" customHeight="1" x14ac:dyDescent="0.25">
      <c r="C4" s="14" t="s">
        <v>38</v>
      </c>
      <c r="D4" s="14"/>
      <c r="E4" s="14"/>
      <c r="F4" s="14"/>
      <c r="G4" s="14"/>
      <c r="H4" s="14"/>
      <c r="I4" s="14"/>
      <c r="J4" s="14"/>
      <c r="K4" s="14"/>
    </row>
    <row r="5" spans="3:12" ht="17.45" customHeight="1" x14ac:dyDescent="0.25">
      <c r="C5" s="1"/>
      <c r="D5" s="1"/>
      <c r="E5" s="1"/>
      <c r="F5" s="1"/>
      <c r="G5" s="1"/>
      <c r="H5" s="1"/>
      <c r="I5" s="1"/>
      <c r="J5" s="1"/>
      <c r="K5" s="1"/>
    </row>
    <row r="6" spans="3:12" ht="16.5" thickBot="1" x14ac:dyDescent="0.3">
      <c r="C6" s="6"/>
      <c r="D6" s="6"/>
      <c r="E6" s="6"/>
      <c r="F6" s="6"/>
      <c r="G6" s="6"/>
      <c r="H6" s="6"/>
      <c r="I6" s="6"/>
      <c r="J6" s="15" t="s">
        <v>3</v>
      </c>
      <c r="K6" s="15"/>
    </row>
    <row r="7" spans="3:12" ht="35.450000000000003" customHeight="1" x14ac:dyDescent="0.25">
      <c r="C7" s="16" t="s">
        <v>39</v>
      </c>
      <c r="D7" s="17"/>
      <c r="E7" s="17"/>
      <c r="F7" s="17"/>
      <c r="G7" s="17"/>
      <c r="H7" s="17"/>
      <c r="I7" s="17"/>
      <c r="J7" s="17"/>
      <c r="K7" s="18"/>
    </row>
    <row r="8" spans="3:12" ht="36" customHeight="1" x14ac:dyDescent="0.25">
      <c r="C8" s="7" t="s">
        <v>4</v>
      </c>
      <c r="D8" s="19" t="s">
        <v>10</v>
      </c>
      <c r="E8" s="19"/>
      <c r="F8" s="19"/>
      <c r="G8" s="19"/>
      <c r="H8" s="19"/>
      <c r="I8" s="2" t="s">
        <v>9</v>
      </c>
      <c r="J8" s="19" t="s">
        <v>5</v>
      </c>
      <c r="K8" s="20"/>
    </row>
    <row r="9" spans="3:12" ht="13.9" customHeight="1" x14ac:dyDescent="0.25">
      <c r="C9" s="8">
        <v>1</v>
      </c>
      <c r="D9" s="24" t="s">
        <v>11</v>
      </c>
      <c r="E9" s="24"/>
      <c r="F9" s="24"/>
      <c r="G9" s="24"/>
      <c r="H9" s="24"/>
      <c r="I9" s="3" t="s">
        <v>6</v>
      </c>
      <c r="J9" s="21">
        <v>51939.8</v>
      </c>
      <c r="K9" s="22"/>
    </row>
    <row r="10" spans="3:12" ht="13.9" customHeight="1" x14ac:dyDescent="0.25">
      <c r="C10" s="8">
        <v>2</v>
      </c>
      <c r="D10" s="24" t="s">
        <v>12</v>
      </c>
      <c r="E10" s="24"/>
      <c r="F10" s="24"/>
      <c r="G10" s="24"/>
      <c r="H10" s="24"/>
      <c r="I10" s="3" t="s">
        <v>6</v>
      </c>
      <c r="J10" s="21">
        <v>2600.4</v>
      </c>
      <c r="K10" s="22"/>
    </row>
    <row r="11" spans="3:12" ht="13.9" customHeight="1" x14ac:dyDescent="0.25">
      <c r="C11" s="8">
        <v>3</v>
      </c>
      <c r="D11" s="25" t="s">
        <v>13</v>
      </c>
      <c r="E11" s="25"/>
      <c r="F11" s="25"/>
      <c r="G11" s="25"/>
      <c r="H11" s="25"/>
      <c r="I11" s="3" t="s">
        <v>6</v>
      </c>
      <c r="J11" s="21">
        <v>49339.4</v>
      </c>
      <c r="K11" s="22"/>
    </row>
    <row r="12" spans="3:12" ht="13.9" customHeight="1" x14ac:dyDescent="0.25">
      <c r="C12" s="8">
        <v>4</v>
      </c>
      <c r="D12" s="25" t="s">
        <v>14</v>
      </c>
      <c r="E12" s="25"/>
      <c r="F12" s="25"/>
      <c r="G12" s="25"/>
      <c r="H12" s="25"/>
      <c r="I12" s="3" t="s">
        <v>6</v>
      </c>
      <c r="J12" s="21">
        <v>37248.57</v>
      </c>
      <c r="K12" s="22"/>
      <c r="L12">
        <v>12090.83</v>
      </c>
    </row>
    <row r="13" spans="3:12" ht="13.9" customHeight="1" x14ac:dyDescent="0.25">
      <c r="C13" s="8">
        <v>5</v>
      </c>
      <c r="D13" s="25" t="s">
        <v>15</v>
      </c>
      <c r="E13" s="25"/>
      <c r="F13" s="25"/>
      <c r="G13" s="25"/>
      <c r="H13" s="25"/>
      <c r="I13" s="3" t="s">
        <v>7</v>
      </c>
      <c r="J13" s="21">
        <v>30264875.16</v>
      </c>
      <c r="K13" s="22"/>
    </row>
    <row r="14" spans="3:12" ht="13.9" customHeight="1" x14ac:dyDescent="0.25">
      <c r="C14" s="8">
        <v>6</v>
      </c>
      <c r="D14" s="25" t="s">
        <v>16</v>
      </c>
      <c r="E14" s="25"/>
      <c r="F14" s="25"/>
      <c r="G14" s="25"/>
      <c r="H14" s="25"/>
      <c r="I14" s="3" t="s">
        <v>7</v>
      </c>
      <c r="J14" s="21">
        <v>6098402.5099999998</v>
      </c>
      <c r="K14" s="22"/>
    </row>
    <row r="15" spans="3:12" ht="13.9" customHeight="1" x14ac:dyDescent="0.25">
      <c r="C15" s="8">
        <v>7</v>
      </c>
      <c r="D15" s="25" t="s">
        <v>17</v>
      </c>
      <c r="E15" s="25"/>
      <c r="F15" s="25"/>
      <c r="G15" s="25"/>
      <c r="H15" s="25"/>
      <c r="I15" s="3" t="s">
        <v>7</v>
      </c>
      <c r="J15" s="21">
        <v>2752803.23</v>
      </c>
      <c r="K15" s="22"/>
    </row>
    <row r="16" spans="3:12" ht="13.9" customHeight="1" x14ac:dyDescent="0.25">
      <c r="C16" s="8">
        <v>8</v>
      </c>
      <c r="D16" s="25" t="s">
        <v>18</v>
      </c>
      <c r="E16" s="25"/>
      <c r="F16" s="25"/>
      <c r="G16" s="25"/>
      <c r="H16" s="25"/>
      <c r="I16" s="3" t="s">
        <v>7</v>
      </c>
      <c r="J16" s="21">
        <v>624714</v>
      </c>
      <c r="K16" s="22"/>
      <c r="L16">
        <f>J11-L12</f>
        <v>37248.57</v>
      </c>
    </row>
    <row r="17" spans="3:12" ht="13.9" customHeight="1" x14ac:dyDescent="0.25">
      <c r="C17" s="8">
        <v>9</v>
      </c>
      <c r="D17" s="25" t="s">
        <v>19</v>
      </c>
      <c r="E17" s="25"/>
      <c r="F17" s="25"/>
      <c r="G17" s="25"/>
      <c r="H17" s="25"/>
      <c r="I17" s="3" t="s">
        <v>7</v>
      </c>
      <c r="J17" s="21">
        <v>10306242.16</v>
      </c>
      <c r="K17" s="22"/>
    </row>
    <row r="18" spans="3:12" ht="13.9" customHeight="1" x14ac:dyDescent="0.25">
      <c r="C18" s="8">
        <v>10</v>
      </c>
      <c r="D18" s="25" t="s">
        <v>20</v>
      </c>
      <c r="E18" s="25"/>
      <c r="F18" s="25"/>
      <c r="G18" s="25"/>
      <c r="H18" s="25"/>
      <c r="I18" s="3" t="s">
        <v>7</v>
      </c>
      <c r="J18" s="21">
        <v>3091872.65</v>
      </c>
      <c r="K18" s="22"/>
    </row>
    <row r="19" spans="3:12" ht="13.9" customHeight="1" x14ac:dyDescent="0.25">
      <c r="C19" s="8">
        <v>11</v>
      </c>
      <c r="D19" s="25" t="s">
        <v>21</v>
      </c>
      <c r="E19" s="25"/>
      <c r="F19" s="25"/>
      <c r="G19" s="25"/>
      <c r="H19" s="25"/>
      <c r="I19" s="3" t="s">
        <v>7</v>
      </c>
      <c r="J19" s="21">
        <v>11124.07</v>
      </c>
      <c r="K19" s="22"/>
    </row>
    <row r="20" spans="3:12" ht="13.9" customHeight="1" x14ac:dyDescent="0.25">
      <c r="C20" s="8">
        <v>12</v>
      </c>
      <c r="D20" s="25" t="s">
        <v>22</v>
      </c>
      <c r="E20" s="25"/>
      <c r="F20" s="25"/>
      <c r="G20" s="25"/>
      <c r="H20" s="25"/>
      <c r="I20" s="3" t="s">
        <v>7</v>
      </c>
      <c r="J20" s="28">
        <f>1239821.3+8332659.34</f>
        <v>9572480.6400000006</v>
      </c>
      <c r="K20" s="29"/>
    </row>
    <row r="21" spans="3:12" ht="13.9" customHeight="1" x14ac:dyDescent="0.25">
      <c r="C21" s="8">
        <v>13</v>
      </c>
      <c r="D21" s="25" t="s">
        <v>23</v>
      </c>
      <c r="E21" s="25"/>
      <c r="F21" s="25"/>
      <c r="G21" s="25"/>
      <c r="H21" s="25"/>
      <c r="I21" s="3" t="s">
        <v>7</v>
      </c>
      <c r="J21" s="21">
        <v>5799931.5899999999</v>
      </c>
      <c r="K21" s="22"/>
      <c r="L21">
        <f>SUM(J13:K21)</f>
        <v>68522446.010000005</v>
      </c>
    </row>
    <row r="22" spans="3:12" ht="27.6" customHeight="1" x14ac:dyDescent="0.25">
      <c r="C22" s="8">
        <v>14</v>
      </c>
      <c r="D22" s="21" t="s">
        <v>28</v>
      </c>
      <c r="E22" s="21"/>
      <c r="F22" s="21"/>
      <c r="G22" s="21"/>
      <c r="H22" s="21"/>
      <c r="I22" s="3" t="s">
        <v>7</v>
      </c>
      <c r="J22" s="21">
        <v>12798059.949999999</v>
      </c>
      <c r="K22" s="22"/>
    </row>
    <row r="23" spans="3:12" ht="35.450000000000003" customHeight="1" x14ac:dyDescent="0.25">
      <c r="C23" s="9">
        <v>15</v>
      </c>
      <c r="D23" s="21" t="s">
        <v>29</v>
      </c>
      <c r="E23" s="21"/>
      <c r="F23" s="21"/>
      <c r="G23" s="21"/>
      <c r="H23" s="21"/>
      <c r="I23" s="3" t="s">
        <v>7</v>
      </c>
      <c r="J23" s="21" t="s">
        <v>30</v>
      </c>
      <c r="K23" s="22"/>
    </row>
    <row r="24" spans="3:12" ht="13.9" customHeight="1" x14ac:dyDescent="0.25">
      <c r="C24" s="8">
        <v>16</v>
      </c>
      <c r="D24" s="25" t="s">
        <v>24</v>
      </c>
      <c r="E24" s="25"/>
      <c r="F24" s="25"/>
      <c r="G24" s="25"/>
      <c r="H24" s="25"/>
      <c r="I24" s="3" t="s">
        <v>7</v>
      </c>
      <c r="J24" s="21">
        <v>81320505.950000003</v>
      </c>
      <c r="K24" s="22"/>
      <c r="L24">
        <f>L21+J22</f>
        <v>81320505.960000008</v>
      </c>
    </row>
    <row r="25" spans="3:12" ht="13.9" customHeight="1" x14ac:dyDescent="0.25">
      <c r="C25" s="8">
        <v>17</v>
      </c>
      <c r="D25" s="25" t="s">
        <v>31</v>
      </c>
      <c r="E25" s="25"/>
      <c r="F25" s="25"/>
      <c r="G25" s="25"/>
      <c r="H25" s="25"/>
      <c r="I25" s="3" t="s">
        <v>7</v>
      </c>
      <c r="J25" s="21">
        <f>J24</f>
        <v>81320505.950000003</v>
      </c>
      <c r="K25" s="22"/>
    </row>
    <row r="26" spans="3:12" ht="13.9" customHeight="1" thickBot="1" x14ac:dyDescent="0.3">
      <c r="C26" s="10">
        <v>18</v>
      </c>
      <c r="D26" s="30" t="s">
        <v>25</v>
      </c>
      <c r="E26" s="30"/>
      <c r="F26" s="30"/>
      <c r="G26" s="30"/>
      <c r="H26" s="30"/>
      <c r="I26" s="11" t="s">
        <v>8</v>
      </c>
      <c r="J26" s="26">
        <f>J25/J11</f>
        <v>1648.185951795117</v>
      </c>
      <c r="K26" s="27"/>
    </row>
    <row r="27" spans="3:12" ht="16.5" thickBot="1" x14ac:dyDescent="0.3">
      <c r="C27" s="6"/>
      <c r="D27" s="6"/>
      <c r="E27" s="6"/>
      <c r="F27" s="6"/>
      <c r="G27" s="6"/>
      <c r="H27" s="6"/>
      <c r="I27" s="6"/>
      <c r="J27" s="15" t="s">
        <v>27</v>
      </c>
      <c r="K27" s="15"/>
    </row>
    <row r="28" spans="3:12" ht="40.15" customHeight="1" x14ac:dyDescent="0.25">
      <c r="C28" s="31" t="s">
        <v>40</v>
      </c>
      <c r="D28" s="32"/>
      <c r="E28" s="32"/>
      <c r="F28" s="32"/>
      <c r="G28" s="32"/>
      <c r="H28" s="32"/>
      <c r="I28" s="32"/>
      <c r="J28" s="32"/>
      <c r="K28" s="33"/>
    </row>
    <row r="29" spans="3:12" ht="45" x14ac:dyDescent="0.25">
      <c r="C29" s="7" t="s">
        <v>4</v>
      </c>
      <c r="D29" s="19" t="s">
        <v>10</v>
      </c>
      <c r="E29" s="19"/>
      <c r="F29" s="19"/>
      <c r="G29" s="19"/>
      <c r="H29" s="19"/>
      <c r="I29" s="2" t="s">
        <v>9</v>
      </c>
      <c r="J29" s="19" t="s">
        <v>5</v>
      </c>
      <c r="K29" s="20"/>
    </row>
    <row r="30" spans="3:12" ht="15.75" x14ac:dyDescent="0.25">
      <c r="C30" s="8">
        <v>1</v>
      </c>
      <c r="D30" s="24" t="s">
        <v>11</v>
      </c>
      <c r="E30" s="24"/>
      <c r="F30" s="24"/>
      <c r="G30" s="24"/>
      <c r="H30" s="24"/>
      <c r="I30" s="3" t="s">
        <v>6</v>
      </c>
      <c r="J30" s="34">
        <v>3219</v>
      </c>
      <c r="K30" s="35"/>
    </row>
    <row r="31" spans="3:12" ht="15.75" x14ac:dyDescent="0.25">
      <c r="C31" s="8">
        <v>2</v>
      </c>
      <c r="D31" s="24" t="s">
        <v>12</v>
      </c>
      <c r="E31" s="24"/>
      <c r="F31" s="24"/>
      <c r="G31" s="24"/>
      <c r="H31" s="24"/>
      <c r="I31" s="3" t="s">
        <v>6</v>
      </c>
      <c r="J31" s="34">
        <v>2116.5</v>
      </c>
      <c r="K31" s="35"/>
    </row>
    <row r="32" spans="3:12" ht="15.75" x14ac:dyDescent="0.25">
      <c r="C32" s="8">
        <v>3</v>
      </c>
      <c r="D32" s="25" t="s">
        <v>13</v>
      </c>
      <c r="E32" s="25"/>
      <c r="F32" s="25"/>
      <c r="G32" s="25"/>
      <c r="H32" s="25"/>
      <c r="I32" s="3" t="s">
        <v>6</v>
      </c>
      <c r="J32" s="34">
        <v>30073.5</v>
      </c>
      <c r="K32" s="35"/>
      <c r="L32">
        <v>4229.76</v>
      </c>
    </row>
    <row r="33" spans="3:12" ht="15.75" x14ac:dyDescent="0.25">
      <c r="C33" s="8">
        <v>4</v>
      </c>
      <c r="D33" s="25" t="s">
        <v>14</v>
      </c>
      <c r="E33" s="25"/>
      <c r="F33" s="25"/>
      <c r="G33" s="25"/>
      <c r="H33" s="25"/>
      <c r="I33" s="3" t="s">
        <v>6</v>
      </c>
      <c r="J33" s="34">
        <v>25843.74</v>
      </c>
      <c r="K33" s="35"/>
      <c r="L33" s="4">
        <f>J32-L32</f>
        <v>25843.739999999998</v>
      </c>
    </row>
    <row r="34" spans="3:12" ht="15.75" x14ac:dyDescent="0.25">
      <c r="C34" s="8">
        <v>5</v>
      </c>
      <c r="D34" s="25" t="s">
        <v>15</v>
      </c>
      <c r="E34" s="25"/>
      <c r="F34" s="25"/>
      <c r="G34" s="25"/>
      <c r="H34" s="25"/>
      <c r="I34" s="3" t="s">
        <v>7</v>
      </c>
      <c r="J34" s="34">
        <v>21810298.609999999</v>
      </c>
      <c r="K34" s="35"/>
    </row>
    <row r="35" spans="3:12" ht="15.75" x14ac:dyDescent="0.25">
      <c r="C35" s="8">
        <v>6</v>
      </c>
      <c r="D35" s="25" t="s">
        <v>16</v>
      </c>
      <c r="E35" s="25"/>
      <c r="F35" s="25"/>
      <c r="G35" s="25"/>
      <c r="H35" s="25"/>
      <c r="I35" s="3" t="s">
        <v>7</v>
      </c>
      <c r="J35" s="34">
        <v>4287030.71</v>
      </c>
      <c r="K35" s="35"/>
    </row>
    <row r="36" spans="3:12" ht="15.75" x14ac:dyDescent="0.25">
      <c r="C36" s="8">
        <v>7</v>
      </c>
      <c r="D36" s="25" t="s">
        <v>17</v>
      </c>
      <c r="E36" s="25"/>
      <c r="F36" s="25"/>
      <c r="G36" s="25"/>
      <c r="H36" s="25"/>
      <c r="I36" s="3" t="s">
        <v>7</v>
      </c>
      <c r="J36" s="34">
        <v>2779383.66</v>
      </c>
      <c r="K36" s="35"/>
    </row>
    <row r="37" spans="3:12" ht="15.75" x14ac:dyDescent="0.25">
      <c r="C37" s="8">
        <v>8</v>
      </c>
      <c r="D37" s="25" t="s">
        <v>18</v>
      </c>
      <c r="E37" s="25"/>
      <c r="F37" s="25"/>
      <c r="G37" s="25"/>
      <c r="H37" s="25"/>
      <c r="I37" s="3" t="s">
        <v>7</v>
      </c>
      <c r="J37" s="34">
        <v>624714</v>
      </c>
      <c r="K37" s="35"/>
    </row>
    <row r="38" spans="3:12" ht="15.75" x14ac:dyDescent="0.25">
      <c r="C38" s="8">
        <v>9</v>
      </c>
      <c r="D38" s="25" t="s">
        <v>19</v>
      </c>
      <c r="E38" s="25"/>
      <c r="F38" s="25"/>
      <c r="G38" s="25"/>
      <c r="H38" s="25"/>
      <c r="I38" s="3" t="s">
        <v>7</v>
      </c>
      <c r="J38" s="34">
        <v>10306242.16</v>
      </c>
      <c r="K38" s="35"/>
    </row>
    <row r="39" spans="3:12" ht="15.75" x14ac:dyDescent="0.25">
      <c r="C39" s="8">
        <v>10</v>
      </c>
      <c r="D39" s="25" t="s">
        <v>20</v>
      </c>
      <c r="E39" s="25"/>
      <c r="F39" s="25"/>
      <c r="G39" s="25"/>
      <c r="H39" s="25"/>
      <c r="I39" s="3" t="s">
        <v>7</v>
      </c>
      <c r="J39" s="34">
        <v>3091872.65</v>
      </c>
      <c r="K39" s="35"/>
    </row>
    <row r="40" spans="3:12" ht="15.75" x14ac:dyDescent="0.25">
      <c r="C40" s="8">
        <v>11</v>
      </c>
      <c r="D40" s="25" t="s">
        <v>21</v>
      </c>
      <c r="E40" s="25"/>
      <c r="F40" s="25"/>
      <c r="G40" s="25"/>
      <c r="H40" s="25"/>
      <c r="I40" s="3" t="s">
        <v>7</v>
      </c>
      <c r="J40" s="34">
        <v>9339.41</v>
      </c>
      <c r="K40" s="35"/>
    </row>
    <row r="41" spans="3:12" ht="15.75" x14ac:dyDescent="0.25">
      <c r="C41" s="8">
        <v>12</v>
      </c>
      <c r="D41" s="25" t="s">
        <v>22</v>
      </c>
      <c r="E41" s="25"/>
      <c r="F41" s="25"/>
      <c r="G41" s="25"/>
      <c r="H41" s="25"/>
      <c r="I41" s="3" t="s">
        <v>7</v>
      </c>
      <c r="J41" s="28">
        <f>1239821.3+8332659.34</f>
        <v>9572480.6400000006</v>
      </c>
      <c r="K41" s="29"/>
    </row>
    <row r="42" spans="3:12" ht="15.75" x14ac:dyDescent="0.25">
      <c r="C42" s="8">
        <v>13</v>
      </c>
      <c r="D42" s="25" t="s">
        <v>23</v>
      </c>
      <c r="E42" s="25"/>
      <c r="F42" s="25"/>
      <c r="G42" s="25"/>
      <c r="H42" s="25"/>
      <c r="I42" s="3" t="s">
        <v>7</v>
      </c>
      <c r="J42" s="34">
        <v>5799931.5899999999</v>
      </c>
      <c r="K42" s="35"/>
      <c r="L42" s="4">
        <f>SUM(J34:K42)</f>
        <v>58281293.429999992</v>
      </c>
    </row>
    <row r="43" spans="3:12" ht="27.6" customHeight="1" x14ac:dyDescent="0.25">
      <c r="C43" s="8">
        <v>15</v>
      </c>
      <c r="D43" s="21" t="s">
        <v>28</v>
      </c>
      <c r="E43" s="21"/>
      <c r="F43" s="21"/>
      <c r="G43" s="21"/>
      <c r="H43" s="21"/>
      <c r="I43" s="3" t="s">
        <v>7</v>
      </c>
      <c r="J43" s="34" t="s">
        <v>30</v>
      </c>
      <c r="K43" s="35"/>
    </row>
    <row r="44" spans="3:12" ht="31.15" customHeight="1" x14ac:dyDescent="0.25">
      <c r="C44" s="8">
        <v>16</v>
      </c>
      <c r="D44" s="21" t="s">
        <v>29</v>
      </c>
      <c r="E44" s="21"/>
      <c r="F44" s="21"/>
      <c r="G44" s="21"/>
      <c r="H44" s="21"/>
      <c r="I44" s="3" t="s">
        <v>7</v>
      </c>
      <c r="J44" s="34">
        <v>12798059.949999999</v>
      </c>
      <c r="K44" s="35"/>
      <c r="L44" s="4"/>
    </row>
    <row r="45" spans="3:12" ht="15.75" x14ac:dyDescent="0.25">
      <c r="C45" s="8">
        <v>17</v>
      </c>
      <c r="D45" s="25" t="s">
        <v>24</v>
      </c>
      <c r="E45" s="25"/>
      <c r="F45" s="25"/>
      <c r="G45" s="25"/>
      <c r="H45" s="25"/>
      <c r="I45" s="3" t="s">
        <v>7</v>
      </c>
      <c r="J45" s="34">
        <v>45483233.469999999</v>
      </c>
      <c r="K45" s="35"/>
      <c r="L45" s="4">
        <f>L42-J44</f>
        <v>45483233.479999989</v>
      </c>
    </row>
    <row r="46" spans="3:12" ht="15.6" customHeight="1" x14ac:dyDescent="0.25">
      <c r="C46" s="8">
        <v>18</v>
      </c>
      <c r="D46" s="25" t="s">
        <v>31</v>
      </c>
      <c r="E46" s="25"/>
      <c r="F46" s="25"/>
      <c r="G46" s="25"/>
      <c r="H46" s="25"/>
      <c r="I46" s="3" t="s">
        <v>7</v>
      </c>
      <c r="J46" s="34">
        <f>J45</f>
        <v>45483233.469999999</v>
      </c>
      <c r="K46" s="35"/>
    </row>
    <row r="47" spans="3:12" ht="30" x14ac:dyDescent="0.25">
      <c r="C47" s="48">
        <v>19</v>
      </c>
      <c r="D47" s="25" t="s">
        <v>25</v>
      </c>
      <c r="E47" s="25"/>
      <c r="F47" s="25"/>
      <c r="G47" s="25"/>
      <c r="H47" s="25"/>
      <c r="I47" s="3" t="s">
        <v>8</v>
      </c>
      <c r="J47" s="34">
        <f>J46/J32</f>
        <v>1512.4023964620014</v>
      </c>
      <c r="K47" s="34"/>
    </row>
    <row r="48" spans="3:12" ht="15.75" x14ac:dyDescent="0.25">
      <c r="C48" s="6"/>
      <c r="D48" s="6"/>
      <c r="E48" s="6"/>
      <c r="F48" s="6"/>
      <c r="G48" s="6"/>
      <c r="H48" s="6"/>
      <c r="I48" s="6"/>
      <c r="J48" s="12"/>
      <c r="K48" s="12"/>
    </row>
    <row r="49" spans="3:11" ht="39" customHeight="1" x14ac:dyDescent="0.25">
      <c r="C49" s="39"/>
      <c r="D49" s="39"/>
      <c r="E49" s="39"/>
      <c r="F49" s="39"/>
      <c r="G49" s="39"/>
      <c r="H49" s="39"/>
      <c r="I49" s="39"/>
      <c r="J49" s="39"/>
      <c r="K49" s="39"/>
    </row>
    <row r="50" spans="3:11" ht="15.75" x14ac:dyDescent="0.25">
      <c r="C50" s="39"/>
      <c r="D50" s="41"/>
      <c r="E50" s="41"/>
      <c r="F50" s="41"/>
      <c r="G50" s="41"/>
      <c r="H50" s="41"/>
      <c r="I50" s="40"/>
      <c r="J50" s="41"/>
      <c r="K50" s="41"/>
    </row>
    <row r="51" spans="3:11" ht="15.75" x14ac:dyDescent="0.25">
      <c r="C51" s="41"/>
      <c r="D51" s="44"/>
      <c r="E51" s="44"/>
      <c r="F51" s="44"/>
      <c r="G51" s="44"/>
      <c r="H51" s="44"/>
      <c r="I51" s="42"/>
      <c r="J51" s="45"/>
      <c r="K51" s="45"/>
    </row>
    <row r="52" spans="3:11" ht="15.75" x14ac:dyDescent="0.25">
      <c r="C52" s="41"/>
      <c r="D52" s="44"/>
      <c r="E52" s="44"/>
      <c r="F52" s="44"/>
      <c r="G52" s="44"/>
      <c r="H52" s="44"/>
      <c r="I52" s="42"/>
      <c r="J52" s="45"/>
      <c r="K52" s="45"/>
    </row>
    <row r="53" spans="3:11" ht="15.75" x14ac:dyDescent="0.25">
      <c r="C53" s="41"/>
      <c r="D53" s="39"/>
      <c r="E53" s="39"/>
      <c r="F53" s="39"/>
      <c r="G53" s="39"/>
      <c r="H53" s="39"/>
      <c r="I53" s="42"/>
      <c r="J53" s="45"/>
      <c r="K53" s="45"/>
    </row>
    <row r="54" spans="3:11" ht="15.75" x14ac:dyDescent="0.25">
      <c r="C54" s="41"/>
      <c r="D54" s="39"/>
      <c r="E54" s="39"/>
      <c r="F54" s="39"/>
      <c r="G54" s="39"/>
      <c r="H54" s="39"/>
      <c r="I54" s="42"/>
      <c r="J54" s="45"/>
      <c r="K54" s="45"/>
    </row>
    <row r="55" spans="3:11" ht="15.75" x14ac:dyDescent="0.25">
      <c r="C55" s="41"/>
      <c r="D55" s="39"/>
      <c r="E55" s="39"/>
      <c r="F55" s="39"/>
      <c r="G55" s="39"/>
      <c r="H55" s="39"/>
      <c r="I55" s="42"/>
      <c r="J55" s="45"/>
      <c r="K55" s="45"/>
    </row>
    <row r="56" spans="3:11" ht="15.75" x14ac:dyDescent="0.25">
      <c r="C56" s="41"/>
      <c r="D56" s="39"/>
      <c r="E56" s="39"/>
      <c r="F56" s="39"/>
      <c r="G56" s="39"/>
      <c r="H56" s="39"/>
      <c r="I56" s="42"/>
      <c r="J56" s="45"/>
      <c r="K56" s="45"/>
    </row>
    <row r="57" spans="3:11" ht="15.75" x14ac:dyDescent="0.25">
      <c r="C57" s="41"/>
      <c r="D57" s="39"/>
      <c r="E57" s="39"/>
      <c r="F57" s="39"/>
      <c r="G57" s="39"/>
      <c r="H57" s="39"/>
      <c r="I57" s="42"/>
      <c r="J57" s="45"/>
      <c r="K57" s="45"/>
    </row>
    <row r="58" spans="3:11" ht="15.75" x14ac:dyDescent="0.25">
      <c r="C58" s="41"/>
      <c r="D58" s="39"/>
      <c r="E58" s="39"/>
      <c r="F58" s="39"/>
      <c r="G58" s="39"/>
      <c r="H58" s="39"/>
      <c r="I58" s="42"/>
      <c r="J58" s="45"/>
      <c r="K58" s="45"/>
    </row>
    <row r="59" spans="3:11" ht="15.75" x14ac:dyDescent="0.25">
      <c r="C59" s="41"/>
      <c r="D59" s="39"/>
      <c r="E59" s="39"/>
      <c r="F59" s="39"/>
      <c r="G59" s="39"/>
      <c r="H59" s="39"/>
      <c r="I59" s="42"/>
      <c r="J59" s="45"/>
      <c r="K59" s="45"/>
    </row>
    <row r="60" spans="3:11" ht="15.75" x14ac:dyDescent="0.25">
      <c r="C60" s="41"/>
      <c r="D60" s="39"/>
      <c r="E60" s="39"/>
      <c r="F60" s="39"/>
      <c r="G60" s="39"/>
      <c r="H60" s="39"/>
      <c r="I60" s="42"/>
      <c r="J60" s="45"/>
      <c r="K60" s="45"/>
    </row>
    <row r="61" spans="3:11" ht="15.75" x14ac:dyDescent="0.25">
      <c r="C61" s="41"/>
      <c r="D61" s="39"/>
      <c r="E61" s="39"/>
      <c r="F61" s="39"/>
      <c r="G61" s="39"/>
      <c r="H61" s="39"/>
      <c r="I61" s="42"/>
      <c r="J61" s="45"/>
      <c r="K61" s="45"/>
    </row>
    <row r="62" spans="3:11" ht="15.75" x14ac:dyDescent="0.25">
      <c r="C62" s="41"/>
      <c r="D62" s="39"/>
      <c r="E62" s="39"/>
      <c r="F62" s="39"/>
      <c r="G62" s="39"/>
      <c r="H62" s="39"/>
      <c r="I62" s="42"/>
      <c r="J62" s="46"/>
      <c r="K62" s="46"/>
    </row>
    <row r="63" spans="3:11" ht="15.75" x14ac:dyDescent="0.25">
      <c r="C63" s="41"/>
      <c r="D63" s="39"/>
      <c r="E63" s="39"/>
      <c r="F63" s="39"/>
      <c r="G63" s="39"/>
      <c r="H63" s="39"/>
      <c r="I63" s="42"/>
      <c r="J63" s="45"/>
      <c r="K63" s="45"/>
    </row>
    <row r="64" spans="3:11" ht="15.75" x14ac:dyDescent="0.25">
      <c r="C64" s="41"/>
      <c r="D64" s="47"/>
      <c r="E64" s="47"/>
      <c r="F64" s="47"/>
      <c r="G64" s="47"/>
      <c r="H64" s="47"/>
      <c r="I64" s="42"/>
      <c r="J64" s="45"/>
      <c r="K64" s="45"/>
    </row>
    <row r="65" spans="3:12" ht="15.75" x14ac:dyDescent="0.25">
      <c r="C65" s="41"/>
      <c r="D65" s="47"/>
      <c r="E65" s="47"/>
      <c r="F65" s="47"/>
      <c r="G65" s="47"/>
      <c r="H65" s="47"/>
      <c r="I65" s="42"/>
      <c r="J65" s="45"/>
      <c r="K65" s="45"/>
    </row>
    <row r="66" spans="3:12" ht="15.75" x14ac:dyDescent="0.25">
      <c r="C66" s="41"/>
      <c r="D66" s="47"/>
      <c r="E66" s="47"/>
      <c r="F66" s="47"/>
      <c r="G66" s="47"/>
      <c r="H66" s="47"/>
      <c r="I66" s="42"/>
      <c r="J66" s="45"/>
      <c r="K66" s="45"/>
    </row>
    <row r="67" spans="3:12" ht="15.75" x14ac:dyDescent="0.25">
      <c r="C67" s="41"/>
      <c r="D67" s="39"/>
      <c r="E67" s="39"/>
      <c r="F67" s="39"/>
      <c r="G67" s="39"/>
      <c r="H67" s="39"/>
      <c r="I67" s="42"/>
      <c r="J67" s="45"/>
      <c r="K67" s="45"/>
      <c r="L67" s="5"/>
    </row>
    <row r="68" spans="3:12" ht="15.6" customHeight="1" x14ac:dyDescent="0.25">
      <c r="C68" s="41"/>
      <c r="D68" s="39"/>
      <c r="E68" s="39"/>
      <c r="F68" s="39"/>
      <c r="G68" s="39"/>
      <c r="H68" s="39"/>
      <c r="I68" s="42"/>
      <c r="J68" s="45"/>
      <c r="K68" s="45"/>
    </row>
    <row r="69" spans="3:12" ht="15.75" x14ac:dyDescent="0.25">
      <c r="C69" s="43"/>
      <c r="D69" s="39"/>
      <c r="E69" s="39"/>
      <c r="F69" s="39"/>
      <c r="G69" s="39"/>
      <c r="H69" s="39"/>
      <c r="I69" s="42"/>
      <c r="J69" s="45"/>
      <c r="K69" s="45"/>
    </row>
    <row r="70" spans="3:12" x14ac:dyDescent="0.25">
      <c r="J70" s="36"/>
      <c r="K70" s="37"/>
    </row>
  </sheetData>
  <mergeCells count="85">
    <mergeCell ref="J70:K70"/>
    <mergeCell ref="C1:K1"/>
    <mergeCell ref="D46:H46"/>
    <mergeCell ref="J46:K46"/>
    <mergeCell ref="D47:H47"/>
    <mergeCell ref="J47:K47"/>
    <mergeCell ref="D39:H39"/>
    <mergeCell ref="J39:K39"/>
    <mergeCell ref="D40:H40"/>
    <mergeCell ref="J40:K40"/>
    <mergeCell ref="D41:H41"/>
    <mergeCell ref="J41:K41"/>
    <mergeCell ref="D36:H36"/>
    <mergeCell ref="J36:K36"/>
    <mergeCell ref="D37:H37"/>
    <mergeCell ref="J37:K37"/>
    <mergeCell ref="D38:H38"/>
    <mergeCell ref="J38:K38"/>
    <mergeCell ref="D43:H43"/>
    <mergeCell ref="D44:H44"/>
    <mergeCell ref="D42:H42"/>
    <mergeCell ref="J42:K42"/>
    <mergeCell ref="D45:H45"/>
    <mergeCell ref="J45:K45"/>
    <mergeCell ref="J43:K43"/>
    <mergeCell ref="J44:K44"/>
    <mergeCell ref="D33:H33"/>
    <mergeCell ref="J33:K33"/>
    <mergeCell ref="D34:H34"/>
    <mergeCell ref="J34:K34"/>
    <mergeCell ref="D35:H35"/>
    <mergeCell ref="J35:K35"/>
    <mergeCell ref="D30:H30"/>
    <mergeCell ref="J30:K30"/>
    <mergeCell ref="D31:H31"/>
    <mergeCell ref="J31:K31"/>
    <mergeCell ref="D32:H32"/>
    <mergeCell ref="J32:K32"/>
    <mergeCell ref="J27:K27"/>
    <mergeCell ref="C28:K28"/>
    <mergeCell ref="D29:H29"/>
    <mergeCell ref="J29:K29"/>
    <mergeCell ref="D20:H20"/>
    <mergeCell ref="D21:H21"/>
    <mergeCell ref="D24:H24"/>
    <mergeCell ref="D23:H23"/>
    <mergeCell ref="D25:H25"/>
    <mergeCell ref="D22:H22"/>
    <mergeCell ref="J22:K22"/>
    <mergeCell ref="J25:K25"/>
    <mergeCell ref="J23:K23"/>
    <mergeCell ref="J26:K26"/>
    <mergeCell ref="J20:K20"/>
    <mergeCell ref="J21:K21"/>
    <mergeCell ref="J24:K24"/>
    <mergeCell ref="D26:H26"/>
    <mergeCell ref="D11:H11"/>
    <mergeCell ref="D12:H12"/>
    <mergeCell ref="D13:H13"/>
    <mergeCell ref="J17:K17"/>
    <mergeCell ref="J18:K18"/>
    <mergeCell ref="J19:K19"/>
    <mergeCell ref="J11:K11"/>
    <mergeCell ref="J12:K12"/>
    <mergeCell ref="J13:K13"/>
    <mergeCell ref="J14:K14"/>
    <mergeCell ref="J15:K15"/>
    <mergeCell ref="J16:K16"/>
    <mergeCell ref="D14:H14"/>
    <mergeCell ref="D15:H15"/>
    <mergeCell ref="D16:H16"/>
    <mergeCell ref="D17:H17"/>
    <mergeCell ref="D18:H18"/>
    <mergeCell ref="D19:H19"/>
    <mergeCell ref="C4:K4"/>
    <mergeCell ref="J6:K6"/>
    <mergeCell ref="C7:K7"/>
    <mergeCell ref="J8:K8"/>
    <mergeCell ref="J9:K9"/>
    <mergeCell ref="J10:K10"/>
    <mergeCell ref="C2:K2"/>
    <mergeCell ref="C3:K3"/>
    <mergeCell ref="D8:H8"/>
    <mergeCell ref="D9:H9"/>
    <mergeCell ref="D10:H10"/>
  </mergeCells>
  <pageMargins left="0.25" right="0.25" top="0.75" bottom="0.75" header="0.3" footer="0.3"/>
  <pageSetup paperSize="9" scale="88" orientation="portrait" r:id="rId1"/>
  <rowBreaks count="1" manualBreakCount="1">
    <brk id="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Раскрытие информации 2012</vt:lpstr>
      <vt:lpstr>Раскрытие информации 2013</vt:lpstr>
      <vt:lpstr>'Раскрытие информации 2012'!Область_печати</vt:lpstr>
      <vt:lpstr>'Раскрытие информации 2013'!Область_печати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2013-01-16T08:17:32Z</dcterms:modified>
</cp:coreProperties>
</file>